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3 Rate Review\Website Publication\"/>
    </mc:Choice>
  </mc:AlternateContent>
  <xr:revisionPtr revIDLastSave="0" documentId="13_ncr:1_{B8B7FE51-1765-46DE-A001-34F56C8D9F6B}" xr6:coauthVersionLast="47" xr6:coauthVersionMax="47" xr10:uidLastSave="{00000000-0000-0000-0000-000000000000}"/>
  <bookViews>
    <workbookView xWindow="-120" yWindow="-120" windowWidth="29040" windowHeight="15840" xr2:uid="{2A15F542-B596-419A-B373-4CAD1F2BB39E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G9" i="1"/>
  <c r="F9" i="1"/>
  <c r="E9" i="1"/>
  <c r="D9" i="1"/>
  <c r="C9" i="1"/>
  <c r="B8" i="1"/>
  <c r="G10" i="1"/>
  <c r="G8" i="1"/>
  <c r="F10" i="1"/>
  <c r="F8" i="1"/>
  <c r="E10" i="1"/>
  <c r="E8" i="1"/>
  <c r="D10" i="1"/>
  <c r="D8" i="1"/>
  <c r="C10" i="1"/>
  <c r="C8" i="1"/>
  <c r="B10" i="1"/>
  <c r="H16" i="1" l="1"/>
  <c r="G16" i="1"/>
  <c r="F16" i="1"/>
  <c r="E16" i="1"/>
  <c r="D16" i="1"/>
  <c r="B16" i="1"/>
  <c r="B23" i="1" s="1"/>
  <c r="C16" i="1" l="1"/>
  <c r="I9" i="1"/>
  <c r="I16" i="1" s="1"/>
  <c r="H17" i="1"/>
  <c r="G17" i="1"/>
  <c r="H15" i="1"/>
  <c r="G15" i="1"/>
  <c r="F17" i="1"/>
  <c r="F15" i="1"/>
  <c r="E17" i="1"/>
  <c r="E15" i="1"/>
  <c r="D17" i="1"/>
  <c r="D15" i="1"/>
  <c r="B15" i="1"/>
  <c r="B22" i="1" s="1"/>
  <c r="B17" i="1"/>
  <c r="B24" i="1" s="1"/>
  <c r="C15" i="1" l="1"/>
  <c r="C22" i="1" s="1"/>
  <c r="I8" i="1"/>
  <c r="I15" i="1" s="1"/>
  <c r="I22" i="1" s="1"/>
  <c r="C17" i="1"/>
  <c r="C24" i="1" s="1"/>
  <c r="I10" i="1"/>
  <c r="I17" i="1" s="1"/>
  <c r="I24" i="1" s="1"/>
  <c r="F24" i="1"/>
  <c r="E24" i="1"/>
  <c r="D24" i="1"/>
  <c r="I23" i="1"/>
  <c r="G23" i="1"/>
  <c r="F23" i="1"/>
  <c r="E23" i="1"/>
  <c r="D23" i="1"/>
  <c r="C23" i="1"/>
  <c r="G22" i="1"/>
  <c r="F22" i="1"/>
  <c r="E22" i="1"/>
  <c r="D22" i="1"/>
</calcChain>
</file>

<file path=xl/sharedStrings.xml><?xml version="1.0" encoding="utf-8"?>
<sst xmlns="http://schemas.openxmlformats.org/spreadsheetml/2006/main" count="39" uniqueCount="19">
  <si>
    <t>Cat 1</t>
  </si>
  <si>
    <t>Cat 2</t>
  </si>
  <si>
    <t>Cat 3</t>
  </si>
  <si>
    <t>Cat 4</t>
  </si>
  <si>
    <t>Cat 5</t>
  </si>
  <si>
    <t>Cat 1,2,3,4,5</t>
  </si>
  <si>
    <t>Texas Windstorm Insurance Association</t>
  </si>
  <si>
    <t>RMS</t>
  </si>
  <si>
    <t>NMF</t>
  </si>
  <si>
    <t>Return Period (Years)</t>
  </si>
  <si>
    <t># of Hurricanes in a Year</t>
  </si>
  <si>
    <t xml:space="preserve">Frequency </t>
  </si>
  <si>
    <t>No US landfall or Bypass</t>
  </si>
  <si>
    <r>
      <t>Comparison of Hurricane Frequency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</si>
  <si>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NOAA - Actual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</si>
  <si>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Frequency information is based on TWIA's analysis of the event catalog from the respective vendors.</t>
  </si>
  <si>
    <t>Verisk</t>
  </si>
  <si>
    <t>Verisk  vs RMS vs. NOAA</t>
  </si>
  <si>
    <t>(2) NOAA Frequency is calculated based on hurricanes that struck or bypassed the Texas Coast. Information is from  NOAA Technical Memorandum NWS-NHC-6, updated with actual experience through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</si>
</sst>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2" applyNumberFormat="1" applyFont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43" fontId="2" fillId="0" borderId="0" xfId="1" applyFont="1" applyAlignment="1">
      <alignment horizontal="right"/>
    </xf>
    <xf numFmtId="43" fontId="0" fillId="0" borderId="0" xfId="1" applyFont="1"/>
    <xf numFmtId="164" fontId="0" fillId="0" borderId="0" xfId="2" applyNumberFormat="1" applyFont="1" applyAlignment="1">
      <alignment horizontal="right"/>
    </xf>
    <xf numFmtId="43" fontId="1" fillId="0" borderId="0" xfId="1" applyFont="1" applyAlignment="1">
      <alignment horizontal="right"/>
    </xf>
    <xf numFmtId="0" fontId="3" fillId="0" borderId="0" xfId="0" applyFont="1"/>
    <xf numFmtId="43" fontId="0" fillId="0" borderId="0" xfId="0" applyNumberFormat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Frequency by Saffir-Simpson Category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Verisk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Sheet1!$C$15:$G$15</c:f>
              <c:numCache>
                <c:formatCode>0.0%</c:formatCode>
                <c:ptCount val="5"/>
                <c:pt idx="0">
                  <c:v>0.17239999999999733</c:v>
                </c:pt>
                <c:pt idx="1">
                  <c:v>0.10870000000000209</c:v>
                </c:pt>
                <c:pt idx="2">
                  <c:v>9.0100000000001554E-2</c:v>
                </c:pt>
                <c:pt idx="3">
                  <c:v>3.9200000000000096E-2</c:v>
                </c:pt>
                <c:pt idx="4">
                  <c:v>3.7999999999999974E-3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D68-9F1B-1F9DE56FECF1}"/>
            </c:ext>
          </c:extLst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RMS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Sheet1!$C$16:$G$16</c:f>
              <c:numCache>
                <c:formatCode>0.0%</c:formatCode>
                <c:ptCount val="5"/>
                <c:pt idx="0">
                  <c:v>9.8768818163667102E-2</c:v>
                </c:pt>
                <c:pt idx="1">
                  <c:v>7.6282823801441149E-2</c:v>
                </c:pt>
                <c:pt idx="2">
                  <c:v>8.0964743187511831E-2</c:v>
                </c:pt>
                <c:pt idx="3">
                  <c:v>6.4481731616377047E-2</c:v>
                </c:pt>
                <c:pt idx="4">
                  <c:v>4.8938273385141888E-3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3-4D68-9F1B-1F9DE56FECF1}"/>
            </c:ext>
          </c:extLst>
        </c:ser>
        <c:ser>
          <c:idx val="2"/>
          <c:order val="2"/>
          <c:tx>
            <c:strRef>
              <c:f>Sheet1!$A$17</c:f>
              <c:strCache>
                <c:ptCount val="1"/>
                <c:pt idx="0">
                  <c:v>NOAA - Actual2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Sheet1!$C$14:$G$14</c:f>
              <c:strCache>
                <c:ptCount val="5"/>
                <c:pt idx="0">
                  <c:v>Cat 1</c:v>
                </c:pt>
                <c:pt idx="1">
                  <c:v>Cat 2</c:v>
                </c:pt>
                <c:pt idx="2">
                  <c:v>Cat 3</c:v>
                </c:pt>
                <c:pt idx="3">
                  <c:v>Cat 4</c:v>
                </c:pt>
                <c:pt idx="4">
                  <c:v>Cat 5</c:v>
                </c:pt>
              </c:strCache>
            </c:strRef>
          </c:cat>
          <c:val>
            <c:numRef>
              <c:f>Sheet1!$C$17:$G$17</c:f>
              <c:numCache>
                <c:formatCode>0.0%</c:formatCode>
                <c:ptCount val="5"/>
                <c:pt idx="0">
                  <c:v>0.12352941176470589</c:v>
                </c:pt>
                <c:pt idx="1">
                  <c:v>0.10588235294117647</c:v>
                </c:pt>
                <c:pt idx="2">
                  <c:v>7.6470588235294124E-2</c:v>
                </c:pt>
                <c:pt idx="3">
                  <c:v>5.2941176470588235E-2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3-4D68-9F1B-1F9DE56F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53592"/>
        <c:axId val="545355560"/>
      </c:barChart>
      <c:catAx>
        <c:axId val="5453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5560"/>
        <c:crosses val="autoZero"/>
        <c:auto val="1"/>
        <c:lblAlgn val="ctr"/>
        <c:lblOffset val="100"/>
        <c:noMultiLvlLbl val="0"/>
      </c:catAx>
      <c:valAx>
        <c:axId val="54535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6299212598427"/>
          <c:y val="0.88607567594720515"/>
          <c:w val="0.69256692913385831"/>
          <c:h val="0.1129603536400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26</xdr:row>
      <xdr:rowOff>47625</xdr:rowOff>
    </xdr:from>
    <xdr:to>
      <xdr:col>11</xdr:col>
      <xdr:colOff>381000</xdr:colOff>
      <xdr:row>48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1926FF-FA1B-4EEF-8913-DB342AE11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Website%20Publication\Verisk%20Event%20File%202023.xlsx" TargetMode="External"/><Relationship Id="rId1" Type="http://schemas.openxmlformats.org/officeDocument/2006/relationships/externalLinkPath" Target="Verisk%20Event%20Fi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Website%20Publication\RMS%20Event%20File%202023.xlsx" TargetMode="External"/><Relationship Id="rId1" Type="http://schemas.openxmlformats.org/officeDocument/2006/relationships/externalLinkPath" Target="RMS%20Event%20Fi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Validation"/>
      <sheetName val="HU_(LT woSS)_AIRv9"/>
    </sheetNames>
    <sheetDataSet>
      <sheetData sheetId="0">
        <row r="4">
          <cell r="E4">
            <v>6.0400000000000703E-2</v>
          </cell>
          <cell r="F4">
            <v>4.1176470588235294E-2</v>
          </cell>
        </row>
        <row r="5">
          <cell r="E5">
            <v>0.17239999999999733</v>
          </cell>
          <cell r="F5">
            <v>0.12352941176470589</v>
          </cell>
        </row>
        <row r="6">
          <cell r="E6">
            <v>0.10870000000000209</v>
          </cell>
          <cell r="F6">
            <v>0.10588235294117647</v>
          </cell>
        </row>
        <row r="7">
          <cell r="E7">
            <v>9.0100000000001554E-2</v>
          </cell>
          <cell r="F7">
            <v>7.6470588235294124E-2</v>
          </cell>
        </row>
        <row r="8">
          <cell r="E8">
            <v>3.9200000000000096E-2</v>
          </cell>
          <cell r="F8">
            <v>5.2941176470588235E-2</v>
          </cell>
        </row>
        <row r="9">
          <cell r="E9">
            <v>3.7999999999999974E-3</v>
          </cell>
          <cell r="F9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urricane Frequency"/>
      <sheetName val="HU_(LTNT woSS)_RMSv21"/>
    </sheetNames>
    <sheetDataSet>
      <sheetData sheetId="0">
        <row r="4">
          <cell r="E4">
            <v>0.26520413849509628</v>
          </cell>
        </row>
        <row r="5">
          <cell r="E5">
            <v>9.8768818163667102E-2</v>
          </cell>
        </row>
        <row r="6">
          <cell r="E6">
            <v>7.6282823801441149E-2</v>
          </cell>
        </row>
        <row r="7">
          <cell r="E7">
            <v>8.0964743187511831E-2</v>
          </cell>
        </row>
        <row r="8">
          <cell r="E8">
            <v>6.4481731616377047E-2</v>
          </cell>
        </row>
        <row r="9">
          <cell r="E9">
            <v>4.8938273385141888E-3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D3B7-885D-4B76-A750-4A38789CC652}">
  <sheetPr>
    <pageSetUpPr fitToPage="1"/>
  </sheetPr>
  <dimension ref="A1:S53"/>
  <sheetViews>
    <sheetView showGridLines="0" tabSelected="1" zoomScaleNormal="100" workbookViewId="0"/>
  </sheetViews>
  <sheetFormatPr defaultRowHeight="15" x14ac:dyDescent="0.25"/>
  <cols>
    <col min="1" max="1" width="28.5703125" bestFit="1" customWidth="1"/>
    <col min="2" max="2" width="10.85546875" customWidth="1"/>
    <col min="8" max="8" width="1.140625" customWidth="1"/>
    <col min="9" max="9" width="11" bestFit="1" customWidth="1"/>
  </cols>
  <sheetData>
    <row r="1" spans="1:19" x14ac:dyDescent="0.25">
      <c r="A1" s="2" t="s">
        <v>6</v>
      </c>
      <c r="B1" s="2"/>
    </row>
    <row r="2" spans="1:19" ht="17.25" x14ac:dyDescent="0.25">
      <c r="A2" s="2" t="s">
        <v>13</v>
      </c>
      <c r="B2" s="2"/>
    </row>
    <row r="3" spans="1:19" x14ac:dyDescent="0.25">
      <c r="A3" s="2" t="s">
        <v>17</v>
      </c>
      <c r="B3" s="2"/>
    </row>
    <row r="5" spans="1:19" ht="15" customHeight="1" x14ac:dyDescent="0.25">
      <c r="B5" s="16" t="s">
        <v>12</v>
      </c>
    </row>
    <row r="6" spans="1:19" x14ac:dyDescent="0.25">
      <c r="B6" s="16"/>
      <c r="C6" s="15" t="s">
        <v>10</v>
      </c>
      <c r="D6" s="15"/>
      <c r="E6" s="15"/>
      <c r="F6" s="15"/>
      <c r="G6" s="15"/>
      <c r="H6" s="15"/>
      <c r="I6" s="15"/>
    </row>
    <row r="7" spans="1:19" x14ac:dyDescent="0.25">
      <c r="B7" s="17"/>
      <c r="C7" s="4" t="s">
        <v>0</v>
      </c>
      <c r="D7" s="4" t="s">
        <v>1</v>
      </c>
      <c r="E7" s="4" t="s">
        <v>2</v>
      </c>
      <c r="F7" s="4" t="s">
        <v>3</v>
      </c>
      <c r="G7" s="4" t="s">
        <v>4</v>
      </c>
      <c r="H7" s="4"/>
      <c r="I7" s="4" t="s">
        <v>5</v>
      </c>
    </row>
    <row r="8" spans="1:19" x14ac:dyDescent="0.25">
      <c r="A8" s="6" t="s">
        <v>16</v>
      </c>
      <c r="B8" s="11">
        <f>'[1]Model Validation'!$E$4</f>
        <v>6.0400000000000703E-2</v>
      </c>
      <c r="C8" s="11">
        <f>'[1]Model Validation'!$E$5</f>
        <v>0.17239999999999733</v>
      </c>
      <c r="D8" s="11">
        <f>'[1]Model Validation'!$E$6</f>
        <v>0.10870000000000209</v>
      </c>
      <c r="E8" s="11">
        <f>'[1]Model Validation'!$E$7</f>
        <v>9.0100000000001554E-2</v>
      </c>
      <c r="F8" s="11">
        <f>'[1]Model Validation'!$E$8</f>
        <v>3.9200000000000096E-2</v>
      </c>
      <c r="G8" s="11">
        <f>'[1]Model Validation'!$E$9</f>
        <v>3.7999999999999974E-3</v>
      </c>
      <c r="H8" s="7"/>
      <c r="I8" s="7">
        <f>SUM(C8:G8)</f>
        <v>0.41420000000000107</v>
      </c>
    </row>
    <row r="9" spans="1:19" x14ac:dyDescent="0.25">
      <c r="A9" s="6" t="s">
        <v>7</v>
      </c>
      <c r="B9" s="11">
        <f>'[2]Hurricane Frequency'!$E$4</f>
        <v>0.26520413849509628</v>
      </c>
      <c r="C9" s="11">
        <f>'[2]Hurricane Frequency'!$E$5</f>
        <v>9.8768818163667102E-2</v>
      </c>
      <c r="D9" s="11">
        <f>'[2]Hurricane Frequency'!$E$6</f>
        <v>7.6282823801441149E-2</v>
      </c>
      <c r="E9" s="11">
        <f>'[2]Hurricane Frequency'!$E$7</f>
        <v>8.0964743187511831E-2</v>
      </c>
      <c r="F9" s="11">
        <f>'[2]Hurricane Frequency'!$E$8</f>
        <v>6.4481731616377047E-2</v>
      </c>
      <c r="G9" s="11">
        <f>'[2]Hurricane Frequency'!$E$9</f>
        <v>4.8938273385141888E-3</v>
      </c>
      <c r="H9" s="7"/>
      <c r="I9" s="7">
        <f>SUM(C9:G9)</f>
        <v>0.32539194410751132</v>
      </c>
    </row>
    <row r="10" spans="1:19" ht="17.25" x14ac:dyDescent="0.25">
      <c r="A10" s="6" t="s">
        <v>14</v>
      </c>
      <c r="B10" s="11">
        <f>'[1]Model Validation'!$F$4</f>
        <v>4.1176470588235294E-2</v>
      </c>
      <c r="C10" s="11">
        <f>'[1]Model Validation'!$F$5</f>
        <v>0.12352941176470589</v>
      </c>
      <c r="D10" s="11">
        <f>'[1]Model Validation'!$F$6</f>
        <v>0.10588235294117647</v>
      </c>
      <c r="E10" s="11">
        <f>'[1]Model Validation'!$F$7</f>
        <v>7.6470588235294124E-2</v>
      </c>
      <c r="F10" s="11">
        <f>'[1]Model Validation'!$F$8</f>
        <v>5.2941176470588235E-2</v>
      </c>
      <c r="G10" s="11">
        <f>'[1]Model Validation'!$F$9</f>
        <v>0</v>
      </c>
      <c r="H10" s="7"/>
      <c r="I10" s="7">
        <f>SUM(C10:G10)</f>
        <v>0.35882352941176471</v>
      </c>
    </row>
    <row r="11" spans="1:19" x14ac:dyDescent="0.25">
      <c r="A11" s="6"/>
      <c r="B11" s="8"/>
      <c r="C11" s="9"/>
      <c r="D11" s="9"/>
      <c r="E11" s="9"/>
      <c r="F11" s="9"/>
      <c r="G11" s="9"/>
      <c r="H11" s="7"/>
      <c r="I11" s="7"/>
    </row>
    <row r="12" spans="1:19" ht="15" customHeight="1" x14ac:dyDescent="0.25">
      <c r="B12" s="16" t="s">
        <v>12</v>
      </c>
      <c r="N12" s="13"/>
      <c r="O12" s="13"/>
      <c r="P12" s="13"/>
      <c r="Q12" s="13"/>
      <c r="R12" s="13"/>
      <c r="S12" s="13"/>
    </row>
    <row r="13" spans="1:19" x14ac:dyDescent="0.25">
      <c r="B13" s="16"/>
      <c r="C13" s="15" t="s">
        <v>11</v>
      </c>
      <c r="D13" s="15"/>
      <c r="E13" s="15"/>
      <c r="F13" s="15"/>
      <c r="G13" s="15"/>
      <c r="H13" s="15"/>
      <c r="I13" s="15"/>
      <c r="N13" s="13"/>
      <c r="O13" s="13"/>
      <c r="P13" s="13"/>
      <c r="Q13" s="13"/>
      <c r="R13" s="13"/>
      <c r="S13" s="13"/>
    </row>
    <row r="14" spans="1:19" x14ac:dyDescent="0.25">
      <c r="B14" s="17"/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4"/>
      <c r="I14" s="4" t="s">
        <v>5</v>
      </c>
    </row>
    <row r="15" spans="1:19" x14ac:dyDescent="0.25">
      <c r="A15" s="6" t="s">
        <v>16</v>
      </c>
      <c r="B15" s="1">
        <f>+B8</f>
        <v>6.0400000000000703E-2</v>
      </c>
      <c r="C15" s="1">
        <f>+C8</f>
        <v>0.17239999999999733</v>
      </c>
      <c r="D15" s="1">
        <f>+D8</f>
        <v>0.10870000000000209</v>
      </c>
      <c r="E15" s="1">
        <f>+E8</f>
        <v>9.0100000000001554E-2</v>
      </c>
      <c r="F15" s="1">
        <f t="shared" ref="F15:H15" si="0">+F8</f>
        <v>3.9200000000000096E-2</v>
      </c>
      <c r="G15" s="1">
        <f t="shared" si="0"/>
        <v>3.7999999999999974E-3</v>
      </c>
      <c r="H15" s="1">
        <f t="shared" si="0"/>
        <v>0</v>
      </c>
      <c r="I15" s="1">
        <f>+I8</f>
        <v>0.41420000000000107</v>
      </c>
    </row>
    <row r="16" spans="1:19" x14ac:dyDescent="0.25">
      <c r="A16" s="6" t="s">
        <v>7</v>
      </c>
      <c r="B16" s="10">
        <f>+B9</f>
        <v>0.26520413849509628</v>
      </c>
      <c r="C16" s="10">
        <f t="shared" ref="C16:I16" si="1">+C9</f>
        <v>9.8768818163667102E-2</v>
      </c>
      <c r="D16" s="10">
        <f t="shared" si="1"/>
        <v>7.6282823801441149E-2</v>
      </c>
      <c r="E16" s="10">
        <f t="shared" si="1"/>
        <v>8.0964743187511831E-2</v>
      </c>
      <c r="F16" s="10">
        <f t="shared" si="1"/>
        <v>6.4481731616377047E-2</v>
      </c>
      <c r="G16" s="10">
        <f t="shared" si="1"/>
        <v>4.8938273385141888E-3</v>
      </c>
      <c r="H16" s="10">
        <f t="shared" si="1"/>
        <v>0</v>
      </c>
      <c r="I16" s="10">
        <f t="shared" si="1"/>
        <v>0.32539194410751132</v>
      </c>
    </row>
    <row r="17" spans="1:9" ht="17.25" x14ac:dyDescent="0.25">
      <c r="A17" s="6" t="s">
        <v>14</v>
      </c>
      <c r="B17" s="1">
        <f>+B10</f>
        <v>4.1176470588235294E-2</v>
      </c>
      <c r="C17" s="1">
        <f>+C10</f>
        <v>0.12352941176470589</v>
      </c>
      <c r="D17" s="1">
        <f t="shared" ref="D17:I17" si="2">+D10</f>
        <v>0.10588235294117647</v>
      </c>
      <c r="E17" s="1">
        <f t="shared" si="2"/>
        <v>7.6470588235294124E-2</v>
      </c>
      <c r="F17" s="1">
        <f t="shared" si="2"/>
        <v>5.2941176470588235E-2</v>
      </c>
      <c r="G17" s="1">
        <f t="shared" si="2"/>
        <v>0</v>
      </c>
      <c r="H17" s="1">
        <f t="shared" si="2"/>
        <v>0</v>
      </c>
      <c r="I17" s="1">
        <f t="shared" si="2"/>
        <v>0.35882352941176471</v>
      </c>
    </row>
    <row r="18" spans="1:9" x14ac:dyDescent="0.25">
      <c r="A18" s="6"/>
      <c r="B18" s="6"/>
      <c r="C18" s="1"/>
      <c r="D18" s="1"/>
      <c r="E18" s="1"/>
      <c r="F18" s="1"/>
      <c r="G18" s="1"/>
      <c r="H18" s="1"/>
      <c r="I18" s="1"/>
    </row>
    <row r="19" spans="1:9" ht="15" customHeight="1" x14ac:dyDescent="0.25">
      <c r="B19" s="16" t="s">
        <v>12</v>
      </c>
    </row>
    <row r="20" spans="1:9" x14ac:dyDescent="0.25">
      <c r="B20" s="16"/>
      <c r="C20" s="15" t="s">
        <v>9</v>
      </c>
      <c r="D20" s="15"/>
      <c r="E20" s="15"/>
      <c r="F20" s="15"/>
      <c r="G20" s="15"/>
      <c r="H20" s="15"/>
      <c r="I20" s="15"/>
    </row>
    <row r="21" spans="1:9" x14ac:dyDescent="0.25">
      <c r="B21" s="17"/>
      <c r="C21" s="4" t="s">
        <v>0</v>
      </c>
      <c r="D21" s="4" t="s">
        <v>1</v>
      </c>
      <c r="E21" s="4" t="s">
        <v>2</v>
      </c>
      <c r="F21" s="4" t="s">
        <v>3</v>
      </c>
      <c r="G21" s="4" t="s">
        <v>4</v>
      </c>
      <c r="H21" s="4"/>
      <c r="I21" s="4" t="s">
        <v>5</v>
      </c>
    </row>
    <row r="22" spans="1:9" x14ac:dyDescent="0.25">
      <c r="A22" s="6" t="s">
        <v>16</v>
      </c>
      <c r="B22" s="3">
        <f>1/B15</f>
        <v>16.556291390728283</v>
      </c>
      <c r="C22" s="3">
        <f>1/C15</f>
        <v>5.8004640371230591</v>
      </c>
      <c r="D22" s="3">
        <f t="shared" ref="D22:G22" si="3">1/D15</f>
        <v>9.199632014719235</v>
      </c>
      <c r="E22" s="3">
        <f t="shared" si="3"/>
        <v>11.098779134295036</v>
      </c>
      <c r="F22" s="3">
        <f t="shared" si="3"/>
        <v>25.51020408163259</v>
      </c>
      <c r="G22" s="3">
        <f t="shared" si="3"/>
        <v>263.15789473684231</v>
      </c>
      <c r="I22" s="3">
        <f>1/I15</f>
        <v>2.4142926122646005</v>
      </c>
    </row>
    <row r="23" spans="1:9" x14ac:dyDescent="0.25">
      <c r="A23" s="6" t="s">
        <v>7</v>
      </c>
      <c r="B23" s="3">
        <f t="shared" ref="B23" si="4">1/B16</f>
        <v>3.7706802226937737</v>
      </c>
      <c r="C23" s="3">
        <f t="shared" ref="C23:G23" si="5">1/C16</f>
        <v>10.124652887340693</v>
      </c>
      <c r="D23" s="3">
        <f t="shared" si="5"/>
        <v>13.109110939612435</v>
      </c>
      <c r="E23" s="3">
        <f t="shared" si="5"/>
        <v>12.351055047306591</v>
      </c>
      <c r="F23" s="3">
        <f t="shared" si="5"/>
        <v>15.50826838753847</v>
      </c>
      <c r="G23" s="3">
        <f t="shared" si="5"/>
        <v>204.33904403002686</v>
      </c>
      <c r="I23" s="3">
        <f t="shared" ref="I23" si="6">1/I16</f>
        <v>3.073216833141986</v>
      </c>
    </row>
    <row r="24" spans="1:9" ht="17.25" x14ac:dyDescent="0.25">
      <c r="A24" s="6" t="s">
        <v>14</v>
      </c>
      <c r="B24" s="3">
        <f t="shared" ref="B24" si="7">1/B17</f>
        <v>24.285714285714285</v>
      </c>
      <c r="C24" s="3">
        <f t="shared" ref="C24:F24" si="8">1/C17</f>
        <v>8.0952380952380949</v>
      </c>
      <c r="D24" s="3">
        <f t="shared" si="8"/>
        <v>9.4444444444444446</v>
      </c>
      <c r="E24" s="3">
        <f t="shared" si="8"/>
        <v>13.076923076923077</v>
      </c>
      <c r="F24" s="3">
        <f t="shared" si="8"/>
        <v>18.888888888888889</v>
      </c>
      <c r="G24" s="5" t="s">
        <v>8</v>
      </c>
      <c r="I24" s="3">
        <f t="shared" ref="I24" si="9">1/I17</f>
        <v>2.7868852459016393</v>
      </c>
    </row>
    <row r="26" spans="1:9" x14ac:dyDescent="0.25">
      <c r="B26" s="12"/>
    </row>
    <row r="51" spans="1:11" x14ac:dyDescent="0.25">
      <c r="A51" t="s">
        <v>15</v>
      </c>
    </row>
    <row r="52" spans="1:11" x14ac:dyDescent="0.25">
      <c r="A52" s="14" t="s">
        <v>18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</sheetData>
  <mergeCells count="7">
    <mergeCell ref="A52:K53"/>
    <mergeCell ref="C13:I13"/>
    <mergeCell ref="C6:I6"/>
    <mergeCell ref="C20:I20"/>
    <mergeCell ref="B5:B7"/>
    <mergeCell ref="B12:B14"/>
    <mergeCell ref="B19:B21"/>
  </mergeCells>
  <printOptions horizontalCentered="1"/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Fadden</dc:creator>
  <cp:lastModifiedBy>Angela Fang</cp:lastModifiedBy>
  <cp:lastPrinted>2022-07-01T13:34:14Z</cp:lastPrinted>
  <dcterms:created xsi:type="dcterms:W3CDTF">2020-02-14T21:55:23Z</dcterms:created>
  <dcterms:modified xsi:type="dcterms:W3CDTF">2023-06-23T21:45:24Z</dcterms:modified>
</cp:coreProperties>
</file>